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80" yWindow="2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<sst xmlns="http://schemas.openxmlformats.org/spreadsheetml/2006/main" count="130" uniqueCount="98">
  <si>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</si>
  <si>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</si>
  <si>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</si>
  <si>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</si>
  <si>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</si>
  <si>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</si>
  <si>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</si>
  <si>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</si>
  <si>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</si>
  <si>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</si>
  <si>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</si>
  <si>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</si>
  <si>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</si>
  <si>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</si>
  <si>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</si>
  <si>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</si>
  <si>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</si>
  <si>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</si>
  <si>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</si>
  <si>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</si>
  <si>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</si>
  <si>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</si>
  <si>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</si>
  <si>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</si>
  <si>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</si>
  <si>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</si>
  <si>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</si>
  <si>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</si>
  <si>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</si>
  <si>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</si>
  <si>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</si>
  <si>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</si>
  <si>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</si>
  <si>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</si>
  <si>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</si>
  <si>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</si>
  <si>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</si>
  <si>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</si>
  <si>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</si>
  <si>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</si>
  <si>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</si>
  <si>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</si>
  <si>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</si>
  <si>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</si>
  <si>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</si>
  <si>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</si>
  <si>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</si>
  <si>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</si>
  <si>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</si>
  <si>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</si>
  <si>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</si>
  <si>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</si>
  <si>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</si>
  <si>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</si>
  <si>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</si>
  <si>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</si>
  <si>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</si>
  <si>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</si>
  <si>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</si>
  <si>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</t>
  </si>
  <si>
    <t>23° 07' 12.9"</t>
  </si>
  <si>
    <t>112° 29' 26"</t>
  </si>
  <si>
    <t>130 m</t>
  </si>
  <si>
    <t>31.10.2006</t>
  </si>
  <si>
    <t>OTU 1</t>
  </si>
  <si>
    <t>Broussonetia sp.</t>
  </si>
  <si>
    <t>OTU 3</t>
  </si>
  <si>
    <t>Castanopsis sp.</t>
  </si>
  <si>
    <t>OTU 5</t>
  </si>
  <si>
    <t>OTU 6</t>
  </si>
  <si>
    <t>OTU 7</t>
  </si>
  <si>
    <t>OTU 8</t>
  </si>
  <si>
    <t>OTU 9</t>
  </si>
  <si>
    <t>Ligustrum sp.</t>
  </si>
  <si>
    <t>OTU 11</t>
  </si>
  <si>
    <t>OTU 12</t>
  </si>
  <si>
    <t>Schefflera sp.</t>
  </si>
  <si>
    <t xml:space="preserve">OTU 14 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</si>
  <si>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</si>
  <si>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</si>
  <si>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</si>
  <si>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</si>
  <si>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</si>
  <si>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</si>
  <si>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</si>
  <si>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</si>
  <si>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</si>
  <si>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</si>
  <si>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</si>
  <si>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</si>
  <si>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</si>
  <si>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Vitex sp.</t>
  </si>
  <si>
    <t>OTU 29</t>
  </si>
  <si>
    <t>OTU 30</t>
  </si>
  <si>
    <t>OTU 31</t>
  </si>
  <si>
    <t>OTU 32</t>
  </si>
  <si>
    <t>OTU 33</t>
  </si>
  <si>
    <t>Dinghushan, Zaoqing County, Guangdong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</si>
</sst>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9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97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0.25</v>
      </c>
      <c r="L7">
        <v>0.25</v>
      </c>
      <c r="M7">
        <v>0.25</v>
      </c>
      <c r="N7">
        <v>0.25</v>
      </c>
      <c r="O7">
        <v>0</v>
      </c>
      <c r="P7">
        <v>0</v>
      </c>
      <c r="Q7">
        <v>0</v>
      </c>
      <c r="R7">
        <v>0</v>
      </c>
      <c r="S7" s="58">
        <v>0</v>
      </c>
      <c r="T7">
        <v>0</v>
      </c>
      <c r="U7">
        <v>0.5</v>
      </c>
      <c r="V7">
        <v>0.5</v>
      </c>
      <c r="W7" s="58">
        <v>0</v>
      </c>
      <c r="X7">
        <v>0</v>
      </c>
      <c r="Y7">
        <v>0</v>
      </c>
      <c r="Z7" s="58">
        <v>1</v>
      </c>
      <c r="AA7">
        <v>0</v>
      </c>
      <c r="AB7">
        <v>0.33</v>
      </c>
      <c r="AC7">
        <v>0.33</v>
      </c>
      <c r="AD7">
        <v>0.33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1</v>
      </c>
      <c r="G8">
        <v>0.5</v>
      </c>
      <c r="H8">
        <v>0.5</v>
      </c>
      <c r="I8">
        <v>0.5</v>
      </c>
      <c r="J8" s="55">
        <v>0.5</v>
      </c>
      <c r="K8">
        <v>0</v>
      </c>
      <c r="L8">
        <v>0</v>
      </c>
      <c r="M8">
        <v>0</v>
      </c>
      <c r="N8">
        <v>0</v>
      </c>
      <c r="O8">
        <v>0</v>
      </c>
      <c r="P8">
        <v>0.33</v>
      </c>
      <c r="Q8">
        <v>0.33</v>
      </c>
      <c r="R8">
        <v>0.33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1</v>
      </c>
      <c r="Y8">
        <v>0</v>
      </c>
      <c r="Z8" s="55">
        <v>0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0.33</v>
      </c>
      <c r="Q9">
        <v>0.33</v>
      </c>
      <c r="R9">
        <v>0.33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0.5</v>
      </c>
      <c r="Z9" s="55">
        <v>0.5</v>
      </c>
      <c r="AA9">
        <v>0</v>
      </c>
      <c r="AB9">
        <v>0.33</v>
      </c>
      <c r="AC9">
        <v>0.33</v>
      </c>
      <c r="AD9">
        <v>0.33</v>
      </c>
      <c r="AE9" s="55">
        <v>0</v>
      </c>
      <c r="AF9">
        <v>0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1</v>
      </c>
      <c r="G10">
        <v>0</v>
      </c>
      <c r="H10">
        <v>0.5</v>
      </c>
      <c r="I10">
        <v>0.5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0.5</v>
      </c>
      <c r="Q10">
        <v>0.5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0</v>
      </c>
      <c r="AD10">
        <v>0.5</v>
      </c>
      <c r="AE10" s="55">
        <v>0.5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0.5</v>
      </c>
      <c r="O11">
        <v>0.5</v>
      </c>
      <c r="P11">
        <v>0</v>
      </c>
      <c r="Q11">
        <v>0</v>
      </c>
      <c r="R11">
        <v>0</v>
      </c>
      <c r="S11" s="55">
        <v>0</v>
      </c>
      <c r="T11">
        <v>0</v>
      </c>
      <c r="U11">
        <v>0</v>
      </c>
      <c r="V11">
        <v>0.5</v>
      </c>
      <c r="W11" s="55">
        <v>0.5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</v>
      </c>
      <c r="AD11">
        <v>0</v>
      </c>
      <c r="AE11" s="55">
        <v>1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1</v>
      </c>
      <c r="G12">
        <v>0</v>
      </c>
      <c r="H12">
        <v>0.5</v>
      </c>
      <c r="I12">
        <v>0.5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0.33</v>
      </c>
      <c r="Q12">
        <v>0.33</v>
      </c>
      <c r="R12">
        <v>0.33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1</v>
      </c>
      <c r="Z12" s="55">
        <v>0</v>
      </c>
      <c r="AA12">
        <v>0</v>
      </c>
      <c r="AB12">
        <v>0</v>
      </c>
      <c r="AC12">
        <v>0.5</v>
      </c>
      <c r="AD12">
        <v>0.5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0.5</v>
      </c>
      <c r="P13">
        <v>0.5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0.5</v>
      </c>
      <c r="Z13" s="55">
        <v>0.5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0.5</v>
      </c>
      <c r="W14" s="55">
        <v>0.5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</v>
      </c>
      <c r="AD14">
        <v>0.5</v>
      </c>
      <c r="AE14" s="55">
        <v>0.5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0.5</v>
      </c>
      <c r="F15">
        <v>0.25</v>
      </c>
      <c r="G15">
        <v>0</v>
      </c>
      <c r="H15">
        <v>0.5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0.25</v>
      </c>
      <c r="P15">
        <v>0.25</v>
      </c>
      <c r="Q15">
        <v>0.25</v>
      </c>
      <c r="R15">
        <v>0.25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0.5</v>
      </c>
      <c r="AD15">
        <v>0.5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0.5</v>
      </c>
      <c r="P16">
        <v>0.5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0.33</v>
      </c>
      <c r="P17">
        <v>0.33</v>
      </c>
      <c r="Q17">
        <v>0.33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0.33</v>
      </c>
      <c r="AD17">
        <v>0.33</v>
      </c>
      <c r="AE17" s="55">
        <v>0.33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0.33</v>
      </c>
      <c r="R18">
        <v>0.33</v>
      </c>
      <c r="S18" s="55">
        <v>0.33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0</v>
      </c>
      <c r="F19">
        <v>0.5</v>
      </c>
      <c r="G19">
        <v>0</v>
      </c>
      <c r="H19">
        <v>0</v>
      </c>
      <c r="I19">
        <v>1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0.25</v>
      </c>
      <c r="Q19">
        <v>0.25</v>
      </c>
      <c r="R19">
        <v>0.25</v>
      </c>
      <c r="S19" s="55">
        <v>0.25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0.5</v>
      </c>
      <c r="AD19">
        <v>0.5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0.5</v>
      </c>
      <c r="P20">
        <v>0.5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0</v>
      </c>
      <c r="AD20">
        <v>0.5</v>
      </c>
      <c r="AE20" s="55">
        <v>0.5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0.5</v>
      </c>
      <c r="R21">
        <v>0.5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0.5</v>
      </c>
      <c r="Z21" s="55">
        <v>0.5</v>
      </c>
      <c r="AA21">
        <v>0</v>
      </c>
      <c r="AB21">
        <v>0</v>
      </c>
      <c r="AC21">
        <v>0.5</v>
      </c>
      <c r="AD21">
        <v>0.5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55">
        <v>1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0</v>
      </c>
      <c r="AD22">
        <v>1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1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0.5</v>
      </c>
      <c r="P23">
        <v>0.5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1</v>
      </c>
      <c r="AD23">
        <v>0</v>
      </c>
      <c r="AE23" s="55">
        <v>0</v>
      </c>
      <c r="AF23">
        <v>0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0</v>
      </c>
      <c r="F24">
        <v>1</v>
      </c>
      <c r="G24">
        <v>0</v>
      </c>
      <c r="H24">
        <v>0</v>
      </c>
      <c r="I24">
        <v>1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0.33</v>
      </c>
      <c r="Q24">
        <v>0.33</v>
      </c>
      <c r="R24">
        <v>0.33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0.5</v>
      </c>
      <c r="Y24">
        <v>0.5</v>
      </c>
      <c r="Z24" s="55">
        <v>0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1</v>
      </c>
      <c r="D25" s="55">
        <v>0</v>
      </c>
      <c r="E25">
        <v>0</v>
      </c>
      <c r="F25">
        <v>0.5</v>
      </c>
      <c r="G25">
        <v>0</v>
      </c>
      <c r="H25">
        <v>1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55">
        <v>1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</v>
      </c>
      <c r="AD25">
        <v>1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0</v>
      </c>
      <c r="D26" s="55">
        <v>1</v>
      </c>
      <c r="E26">
        <v>0</v>
      </c>
      <c r="F26">
        <v>1</v>
      </c>
      <c r="G26">
        <v>0</v>
      </c>
      <c r="H26">
        <v>0</v>
      </c>
      <c r="I26">
        <v>1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0.5</v>
      </c>
      <c r="S26" s="55">
        <v>0.5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1</v>
      </c>
      <c r="Z26" s="55">
        <v>0</v>
      </c>
      <c r="AA26">
        <v>0.5</v>
      </c>
      <c r="AB26">
        <v>0.5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84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0.5</v>
      </c>
      <c r="Q27">
        <v>0.5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0</v>
      </c>
      <c r="AD27">
        <v>0.5</v>
      </c>
      <c r="AE27" s="55">
        <v>0.5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85</v>
      </c>
      <c r="C28">
        <v>0</v>
      </c>
      <c r="D28" s="55">
        <v>1</v>
      </c>
      <c r="E28">
        <v>0</v>
      </c>
      <c r="F28">
        <v>1</v>
      </c>
      <c r="G28">
        <v>1</v>
      </c>
      <c r="H28">
        <v>0</v>
      </c>
      <c r="I28">
        <v>1</v>
      </c>
      <c r="J28" s="55">
        <v>0.5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1</v>
      </c>
      <c r="T28">
        <v>0</v>
      </c>
      <c r="U28">
        <v>0</v>
      </c>
      <c r="V28">
        <v>1</v>
      </c>
      <c r="W28" s="55">
        <v>0</v>
      </c>
      <c r="X28">
        <v>1</v>
      </c>
      <c r="Y28">
        <v>0</v>
      </c>
      <c r="Z28" s="55">
        <v>0</v>
      </c>
      <c r="AA28">
        <v>0</v>
      </c>
      <c r="AB28">
        <v>1</v>
      </c>
      <c r="AC28">
        <v>0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86</v>
      </c>
      <c r="C29">
        <v>0</v>
      </c>
      <c r="D29" s="55">
        <v>1</v>
      </c>
      <c r="E29">
        <v>0</v>
      </c>
      <c r="F29">
        <v>0</v>
      </c>
      <c r="G29">
        <v>1</v>
      </c>
      <c r="H29">
        <v>0</v>
      </c>
      <c r="I29">
        <v>1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1</v>
      </c>
      <c r="T29">
        <v>0</v>
      </c>
      <c r="U29">
        <v>0</v>
      </c>
      <c r="V29">
        <v>0</v>
      </c>
      <c r="W29" s="55">
        <v>1</v>
      </c>
      <c r="X29">
        <v>1</v>
      </c>
      <c r="Y29">
        <v>0</v>
      </c>
      <c r="Z29" s="55">
        <v>0</v>
      </c>
      <c r="AA29">
        <v>0</v>
      </c>
      <c r="AB29">
        <v>1</v>
      </c>
      <c r="AC29">
        <v>0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87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0.33</v>
      </c>
      <c r="Q30">
        <v>0.33</v>
      </c>
      <c r="R30">
        <v>0.33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1</v>
      </c>
      <c r="Z30" s="55">
        <v>0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88</v>
      </c>
      <c r="C31">
        <v>1</v>
      </c>
      <c r="D31" s="55">
        <v>0</v>
      </c>
      <c r="E31">
        <v>0</v>
      </c>
      <c r="F31">
        <v>0.5</v>
      </c>
      <c r="G31">
        <v>0</v>
      </c>
      <c r="H31">
        <v>0</v>
      </c>
      <c r="I31">
        <v>1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0.33</v>
      </c>
      <c r="P31">
        <v>0.33</v>
      </c>
      <c r="Q31">
        <v>0.33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0.5</v>
      </c>
      <c r="AD31">
        <v>0.5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89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0.33</v>
      </c>
      <c r="R32">
        <v>0.33</v>
      </c>
      <c r="S32" s="55">
        <v>0.33</v>
      </c>
      <c r="T32">
        <v>0</v>
      </c>
      <c r="U32">
        <v>0</v>
      </c>
      <c r="V32">
        <v>0</v>
      </c>
      <c r="W32" s="55">
        <v>1</v>
      </c>
      <c r="X32">
        <v>0.5</v>
      </c>
      <c r="Y32">
        <v>0.5</v>
      </c>
      <c r="Z32" s="55">
        <v>0</v>
      </c>
      <c r="AA32">
        <v>0</v>
      </c>
      <c r="AB32">
        <v>0</v>
      </c>
      <c r="AC32">
        <v>0</v>
      </c>
      <c r="AD32">
        <v>1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90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0.5</v>
      </c>
      <c r="O33">
        <v>0.5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0.5</v>
      </c>
      <c r="V33">
        <v>0.5</v>
      </c>
      <c r="W33" s="55">
        <v>0</v>
      </c>
      <c r="X33">
        <v>0</v>
      </c>
      <c r="Y33">
        <v>0.5</v>
      </c>
      <c r="Z33" s="55">
        <v>0.5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91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0.33</v>
      </c>
      <c r="O34">
        <v>0.33</v>
      </c>
      <c r="P34">
        <v>0.33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0.5</v>
      </c>
      <c r="AC34">
        <v>0.5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92</v>
      </c>
      <c r="C35">
        <v>1</v>
      </c>
      <c r="D35" s="55">
        <v>0</v>
      </c>
      <c r="E35">
        <v>0</v>
      </c>
      <c r="F35">
        <v>0.5</v>
      </c>
      <c r="G35">
        <v>0</v>
      </c>
      <c r="H35">
        <v>0</v>
      </c>
      <c r="I35">
        <v>1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0.2</v>
      </c>
      <c r="P35">
        <v>0.2</v>
      </c>
      <c r="Q35">
        <v>0.2</v>
      </c>
      <c r="R35">
        <v>0.2</v>
      </c>
      <c r="S35" s="55">
        <v>0.2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0.5</v>
      </c>
      <c r="AD35">
        <v>0.5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93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1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94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0.5</v>
      </c>
      <c r="S37" s="55">
        <v>0.5</v>
      </c>
      <c r="T37">
        <v>0</v>
      </c>
      <c r="U37">
        <v>0</v>
      </c>
      <c r="V37">
        <v>0</v>
      </c>
      <c r="W37" s="55">
        <v>1</v>
      </c>
      <c r="X37">
        <v>1</v>
      </c>
      <c r="Y37">
        <v>0</v>
      </c>
      <c r="Z37" s="55">
        <v>0</v>
      </c>
      <c r="AA37">
        <v>0</v>
      </c>
      <c r="AB37">
        <v>1</v>
      </c>
      <c r="AC37">
        <v>0</v>
      </c>
      <c r="AD37">
        <v>0</v>
      </c>
      <c r="AE37" s="55">
        <v>0</v>
      </c>
      <c r="AF37">
        <v>0.5</v>
      </c>
      <c r="AG37">
        <v>0.5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1</v>
      </c>
      <c r="BG37">
        <f t="shared" si="26"/>
        <v>1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1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95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0.5</v>
      </c>
      <c r="P38">
        <v>0.5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1</v>
      </c>
      <c r="AD38">
        <v>0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96</v>
      </c>
      <c r="C39">
        <v>1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1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0.5</v>
      </c>
      <c r="Q39">
        <v>0.5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0</v>
      </c>
      <c r="Z39" s="55">
        <v>1</v>
      </c>
      <c r="AA39">
        <v>0</v>
      </c>
      <c r="AB39">
        <v>0</v>
      </c>
      <c r="AC39">
        <v>0</v>
      </c>
      <c r="AD39">
        <v>0.5</v>
      </c>
      <c r="AE39" s="55">
        <v>0.5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1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1</v>
      </c>
      <c r="BS39">
        <f t="shared" si="38"/>
        <v>1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f aca="true" t="shared" si="50" ref="A40:A72">IF(B40&gt;0,A39+1,)</f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3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4"/>
        <v>0</v>
      </c>
      <c r="BZ40">
        <f t="shared" si="45"/>
        <v>0</v>
      </c>
      <c r="CA40">
        <f t="shared" si="46"/>
        <v>0</v>
      </c>
      <c r="CB40">
        <f t="shared" si="47"/>
        <v>0</v>
      </c>
      <c r="CC40">
        <f t="shared" si="48"/>
        <v>0</v>
      </c>
      <c r="CD40">
        <f t="shared" si="49"/>
        <v>0</v>
      </c>
    </row>
    <row r="41" spans="1:82" ht="12.75">
      <c r="A41" s="7">
        <f t="shared" si="50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3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4"/>
        <v>0</v>
      </c>
      <c r="BZ41">
        <f t="shared" si="45"/>
        <v>0</v>
      </c>
      <c r="CA41">
        <f t="shared" si="46"/>
        <v>0</v>
      </c>
      <c r="CB41">
        <f t="shared" si="47"/>
        <v>0</v>
      </c>
      <c r="CC41">
        <f t="shared" si="48"/>
        <v>0</v>
      </c>
      <c r="CD41">
        <f t="shared" si="49"/>
        <v>0</v>
      </c>
    </row>
    <row r="42" spans="1:82" ht="12.75">
      <c r="A42" s="7">
        <f t="shared" si="50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3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4"/>
        <v>0</v>
      </c>
      <c r="BZ42">
        <f t="shared" si="45"/>
        <v>0</v>
      </c>
      <c r="CA42">
        <f t="shared" si="46"/>
        <v>0</v>
      </c>
      <c r="CB42">
        <f t="shared" si="47"/>
        <v>0</v>
      </c>
      <c r="CC42">
        <f t="shared" si="48"/>
        <v>0</v>
      </c>
      <c r="CD42">
        <f t="shared" si="49"/>
        <v>0</v>
      </c>
    </row>
    <row r="43" spans="1:82" ht="12.75">
      <c r="A43" s="7">
        <f t="shared" si="50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3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4"/>
        <v>0</v>
      </c>
      <c r="BZ43">
        <f t="shared" si="45"/>
        <v>0</v>
      </c>
      <c r="CA43">
        <f t="shared" si="46"/>
        <v>0</v>
      </c>
      <c r="CB43">
        <f t="shared" si="47"/>
        <v>0</v>
      </c>
      <c r="CC43">
        <f t="shared" si="48"/>
        <v>0</v>
      </c>
      <c r="CD43">
        <f t="shared" si="49"/>
        <v>0</v>
      </c>
    </row>
    <row r="44" spans="1:82" ht="12.75">
      <c r="A44" s="7">
        <f t="shared" si="50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3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4"/>
        <v>0</v>
      </c>
      <c r="BZ44">
        <f t="shared" si="45"/>
        <v>0</v>
      </c>
      <c r="CA44">
        <f t="shared" si="46"/>
        <v>0</v>
      </c>
      <c r="CB44">
        <f t="shared" si="47"/>
        <v>0</v>
      </c>
      <c r="CC44">
        <f t="shared" si="48"/>
        <v>0</v>
      </c>
      <c r="CD44">
        <f t="shared" si="49"/>
        <v>0</v>
      </c>
    </row>
    <row r="45" spans="1:82" ht="12.75">
      <c r="A45" s="7">
        <f t="shared" si="50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3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4"/>
        <v>0</v>
      </c>
      <c r="BZ45">
        <f t="shared" si="45"/>
        <v>0</v>
      </c>
      <c r="CA45">
        <f t="shared" si="46"/>
        <v>0</v>
      </c>
      <c r="CB45">
        <f t="shared" si="47"/>
        <v>0</v>
      </c>
      <c r="CC45">
        <f t="shared" si="48"/>
        <v>0</v>
      </c>
      <c r="CD45">
        <f t="shared" si="49"/>
        <v>0</v>
      </c>
    </row>
    <row r="46" spans="1:82" ht="12.75">
      <c r="A46" s="7">
        <f t="shared" si="50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33</v>
      </c>
      <c r="AR108" s="7">
        <f t="shared" si="91"/>
        <v>33</v>
      </c>
      <c r="AS108" s="7">
        <f t="shared" si="91"/>
        <v>21</v>
      </c>
      <c r="AT108" s="7">
        <f t="shared" si="91"/>
        <v>11</v>
      </c>
      <c r="AU108" s="7">
        <f t="shared" si="91"/>
        <v>3</v>
      </c>
      <c r="AV108" s="7">
        <f t="shared" si="91"/>
        <v>5</v>
      </c>
      <c r="AW108" s="7">
        <f t="shared" si="91"/>
        <v>11</v>
      </c>
      <c r="AX108" s="7">
        <f t="shared" si="91"/>
        <v>2</v>
      </c>
      <c r="AY108" s="7">
        <f t="shared" si="91"/>
        <v>1</v>
      </c>
      <c r="AZ108" s="7">
        <f t="shared" si="91"/>
        <v>1</v>
      </c>
      <c r="BA108" s="7">
        <f t="shared" si="91"/>
        <v>1</v>
      </c>
      <c r="BB108" s="7">
        <f t="shared" si="91"/>
        <v>4</v>
      </c>
      <c r="BC108" s="7">
        <f t="shared" si="91"/>
        <v>14</v>
      </c>
      <c r="BD108" s="7">
        <f t="shared" si="91"/>
        <v>20</v>
      </c>
      <c r="BE108" s="7">
        <f t="shared" si="91"/>
        <v>16</v>
      </c>
      <c r="BF108" s="7">
        <f t="shared" si="91"/>
        <v>13</v>
      </c>
      <c r="BG108" s="7">
        <f t="shared" si="91"/>
        <v>10</v>
      </c>
      <c r="BH108" s="7">
        <f t="shared" si="91"/>
        <v>0</v>
      </c>
      <c r="BI108" s="7">
        <f t="shared" si="91"/>
        <v>2</v>
      </c>
      <c r="BJ108" s="7">
        <f t="shared" si="91"/>
        <v>6</v>
      </c>
      <c r="BK108" s="7">
        <f t="shared" si="91"/>
        <v>30</v>
      </c>
      <c r="BL108" s="7">
        <f t="shared" si="91"/>
        <v>6</v>
      </c>
      <c r="BM108" s="7">
        <f t="shared" si="91"/>
        <v>9</v>
      </c>
      <c r="BN108" s="7">
        <f t="shared" si="91"/>
        <v>24</v>
      </c>
      <c r="BO108" s="7">
        <f t="shared" si="91"/>
        <v>1</v>
      </c>
      <c r="BP108" s="7">
        <f t="shared" si="91"/>
        <v>11</v>
      </c>
      <c r="BQ108" s="7">
        <f t="shared" si="91"/>
        <v>18</v>
      </c>
      <c r="BR108" s="7">
        <f t="shared" si="91"/>
        <v>19</v>
      </c>
      <c r="BS108" s="7">
        <f t="shared" si="91"/>
        <v>7</v>
      </c>
      <c r="BT108" s="7">
        <f t="shared" si="91"/>
        <v>1</v>
      </c>
      <c r="BU108" s="7">
        <f t="shared" si="91"/>
        <v>33</v>
      </c>
      <c r="BV108" s="7">
        <f t="shared" si="91"/>
        <v>4</v>
      </c>
      <c r="BW108" s="8" t="s">
        <v>39</v>
      </c>
      <c r="BX108" s="8">
        <f>SUM(BX7:BX107)</f>
        <v>33</v>
      </c>
      <c r="BY108" s="8">
        <f aca="true" t="shared" si="92" ref="BY108:CD108">SUM(BY7:BY107)</f>
        <v>33</v>
      </c>
      <c r="BZ108" s="8">
        <f t="shared" si="92"/>
        <v>33</v>
      </c>
      <c r="CA108" s="8">
        <f t="shared" si="92"/>
        <v>33</v>
      </c>
      <c r="CB108" s="8">
        <f t="shared" si="92"/>
        <v>33</v>
      </c>
      <c r="CC108" s="8">
        <f t="shared" si="92"/>
        <v>33</v>
      </c>
      <c r="CD108" s="8">
        <f t="shared" si="92"/>
        <v>33</v>
      </c>
    </row>
    <row r="109" spans="1:40" ht="12.75">
      <c r="A109" s="7"/>
      <c r="B109" s="57" t="s">
        <v>40</v>
      </c>
      <c r="C109" s="8"/>
      <c r="D109" s="59">
        <f>SUM(D7:D107)</f>
        <v>3</v>
      </c>
      <c r="E109" s="1">
        <f aca="true" t="shared" si="93" ref="E109:AH109">SUM(E7:E107)</f>
        <v>20.5</v>
      </c>
      <c r="F109" s="1">
        <f>SUM(F7:F107)</f>
        <v>8.25</v>
      </c>
      <c r="G109" s="1">
        <f t="shared" si="93"/>
        <v>2.5</v>
      </c>
      <c r="H109" s="1">
        <f t="shared" si="93"/>
        <v>3</v>
      </c>
      <c r="I109" s="1">
        <f t="shared" si="93"/>
        <v>9.5</v>
      </c>
      <c r="J109" s="59">
        <f t="shared" si="93"/>
        <v>1</v>
      </c>
      <c r="K109" s="1">
        <f t="shared" si="93"/>
        <v>0.25</v>
      </c>
      <c r="L109" s="1">
        <f t="shared" si="93"/>
        <v>0.25</v>
      </c>
      <c r="M109" s="1">
        <f t="shared" si="93"/>
        <v>0.25</v>
      </c>
      <c r="N109" s="1">
        <f t="shared" si="93"/>
        <v>1.58</v>
      </c>
      <c r="O109" s="1">
        <f t="shared" si="93"/>
        <v>6.44</v>
      </c>
      <c r="P109" s="1">
        <f t="shared" si="93"/>
        <v>7.840000000000001</v>
      </c>
      <c r="Q109" s="1">
        <f t="shared" si="93"/>
        <v>5.670000000000001</v>
      </c>
      <c r="R109" s="1">
        <f t="shared" si="93"/>
        <v>4.510000000000001</v>
      </c>
      <c r="S109" s="59">
        <f t="shared" si="93"/>
        <v>6.11</v>
      </c>
      <c r="T109" s="1">
        <f t="shared" si="93"/>
        <v>0</v>
      </c>
      <c r="U109" s="1">
        <f t="shared" si="93"/>
        <v>1</v>
      </c>
      <c r="V109" s="1">
        <f t="shared" si="93"/>
        <v>3.5</v>
      </c>
      <c r="W109" s="59">
        <f t="shared" si="93"/>
        <v>28.5</v>
      </c>
      <c r="X109" s="1">
        <f t="shared" si="93"/>
        <v>5</v>
      </c>
      <c r="Y109" s="1">
        <f t="shared" si="93"/>
        <v>6</v>
      </c>
      <c r="Z109" s="59">
        <f t="shared" si="93"/>
        <v>22</v>
      </c>
      <c r="AA109" s="1">
        <f t="shared" si="93"/>
        <v>0.5</v>
      </c>
      <c r="AB109" s="1">
        <f t="shared" si="93"/>
        <v>7.66</v>
      </c>
      <c r="AC109" s="1">
        <f t="shared" si="93"/>
        <v>10.49</v>
      </c>
      <c r="AD109" s="1">
        <f t="shared" si="93"/>
        <v>10.49</v>
      </c>
      <c r="AE109" s="59">
        <f t="shared" si="93"/>
        <v>3.83</v>
      </c>
      <c r="AF109" s="1">
        <f t="shared" si="93"/>
        <v>0.5</v>
      </c>
      <c r="AG109" s="1">
        <f t="shared" si="93"/>
        <v>30.5</v>
      </c>
      <c r="AH109" s="59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33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9">
        <f>BY108</f>
        <v>33</v>
      </c>
      <c r="K110" s="2">
        <f>BZ108</f>
        <v>33</v>
      </c>
      <c r="L110" s="2">
        <f>BZ108</f>
        <v>33</v>
      </c>
      <c r="M110" s="2">
        <f>BZ108</f>
        <v>33</v>
      </c>
      <c r="N110" s="2">
        <f>BZ108</f>
        <v>33</v>
      </c>
      <c r="O110" s="2">
        <f>BZ108</f>
        <v>33</v>
      </c>
      <c r="P110" s="2">
        <f>BZ108</f>
        <v>33</v>
      </c>
      <c r="Q110" s="2">
        <f>BZ108</f>
        <v>33</v>
      </c>
      <c r="R110" s="2">
        <f>BZ108</f>
        <v>33</v>
      </c>
      <c r="S110" s="60">
        <f>BZ108</f>
        <v>33</v>
      </c>
      <c r="T110" s="3">
        <f>CA108</f>
        <v>33</v>
      </c>
      <c r="U110" s="3">
        <f>CA108</f>
        <v>33</v>
      </c>
      <c r="V110" s="3">
        <f>CA108</f>
        <v>33</v>
      </c>
      <c r="W110" s="61">
        <f>CA108</f>
        <v>33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33</v>
      </c>
      <c r="AB110" s="5">
        <f>CC108</f>
        <v>33</v>
      </c>
      <c r="AC110" s="5">
        <f>CC108</f>
        <v>33</v>
      </c>
      <c r="AD110" s="5">
        <f>CC108</f>
        <v>33</v>
      </c>
      <c r="AE110" s="63">
        <f>CC108</f>
        <v>33</v>
      </c>
      <c r="AF110" s="6">
        <f>CD108</f>
        <v>33</v>
      </c>
      <c r="AG110" s="6">
        <f>CD108</f>
        <v>33</v>
      </c>
      <c r="AH110" s="64">
        <f>CD108</f>
        <v>33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9.090909090909092</v>
      </c>
      <c r="E112" s="47">
        <f>(E109/BY108)*100</f>
        <v>62.121212121212125</v>
      </c>
      <c r="F112" s="47">
        <f>(F109/BY108)*100</f>
        <v>25</v>
      </c>
      <c r="G112" s="47">
        <f>(G109/BY108)*100</f>
        <v>7.575757575757576</v>
      </c>
      <c r="H112" s="47">
        <f>(H109/BY108)*100</f>
        <v>9.090909090909092</v>
      </c>
      <c r="I112" s="47">
        <f>(I109/BY108)*100</f>
        <v>28.78787878787879</v>
      </c>
      <c r="J112" s="47">
        <f>(J109/BY108)*100</f>
        <v>3.0303030303030303</v>
      </c>
      <c r="K112" s="47">
        <f>(K109/BZ108)*100</f>
        <v>0.7575757575757576</v>
      </c>
      <c r="L112" s="47">
        <f>(L109/BZ108)*100</f>
        <v>0.7575757575757576</v>
      </c>
      <c r="M112" s="47">
        <f>(M109/BZ108)*100</f>
        <v>0.7575757575757576</v>
      </c>
      <c r="N112" s="47">
        <f>(N109/BZ108)*100</f>
        <v>4.787878787878788</v>
      </c>
      <c r="O112" s="47">
        <f>(O109/BZ108)*100</f>
        <v>19.515151515151516</v>
      </c>
      <c r="P112" s="47">
        <f>(P109/BZ108)*100</f>
        <v>23.75757575757576</v>
      </c>
      <c r="Q112" s="47">
        <f>(Q109/BZ108)*100</f>
        <v>17.181818181818183</v>
      </c>
      <c r="R112" s="47">
        <f>(R109/BZ108)*100</f>
        <v>13.666666666666668</v>
      </c>
      <c r="S112" s="47">
        <f>(S109/BZ108)*100</f>
        <v>18.515151515151516</v>
      </c>
      <c r="T112" s="47">
        <f>(T109/CA108)*100</f>
        <v>0</v>
      </c>
      <c r="U112" s="47">
        <f>(U109/CA108)*100</f>
        <v>3.0303030303030303</v>
      </c>
      <c r="V112" s="47">
        <f>(V109/CA108)*100</f>
        <v>10.606060606060606</v>
      </c>
      <c r="W112" s="47">
        <f>(W109/CA108)*100</f>
        <v>86.36363636363636</v>
      </c>
      <c r="X112" s="47">
        <f>(X109/CB108)*100</f>
        <v>15.151515151515152</v>
      </c>
      <c r="Y112" s="47">
        <f>(Y109/CB108)*100</f>
        <v>18.181818181818183</v>
      </c>
      <c r="Z112" s="47">
        <f>(Z109/CB108)*100</f>
        <v>66.66666666666666</v>
      </c>
      <c r="AA112" s="47">
        <f>(AA109/CC108)*100</f>
        <v>1.5151515151515151</v>
      </c>
      <c r="AB112" s="47">
        <f>(AB109/CC108)*100</f>
        <v>23.21212121212121</v>
      </c>
      <c r="AC112" s="47">
        <f>(AC109/CC108)*100</f>
        <v>31.78787878787879</v>
      </c>
      <c r="AD112" s="47">
        <f>(AD109/CC108)*100</f>
        <v>31.78787878787879</v>
      </c>
      <c r="AE112" s="47">
        <f>(AE109/CC108)*100</f>
        <v>11.606060606060606</v>
      </c>
      <c r="AF112" s="47">
        <f>(AF109/CD108)*100</f>
        <v>1.5151515151515151</v>
      </c>
      <c r="AG112" s="47">
        <f>(AG109/CD108)*100</f>
        <v>92.42424242424242</v>
      </c>
      <c r="AH112" s="47">
        <f>(AH109/CD108)*100</f>
        <v>6.0606060606060606</v>
      </c>
      <c r="AP112" t="s">
        <v>55</v>
      </c>
      <c r="AQ112">
        <f>AQ108*7</f>
        <v>231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2010-11-23T04:17:39Z</dcterms:modified>
  <cp:category/>
  <cp:version/>
  <cp:contentType/>
  <cp:contentStatus/>
</cp:coreProperties>
</file>